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 activeTab="4"/>
  </bookViews>
  <sheets>
    <sheet name="Раздел 3.1" sheetId="15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4">'г. Самара'!$O$20:$R$32</definedName>
    <definedName name="data_r_14" localSheetId="1">'г. Сызрань'!$O$20:$R$32</definedName>
    <definedName name="data_r_14" localSheetId="3">'г. Тольятти'!$O$20:$R$32</definedName>
    <definedName name="data_r_14" localSheetId="2">'м.р. Ставропольский'!$O$20:$R$32</definedName>
    <definedName name="data_r_14">'Раздел 3.1'!$O$20:$R$32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4">'г. Самара'!$P$20:$R$32</definedName>
    <definedName name="razdel_14" localSheetId="1">'г. Сызрань'!$P$20:$R$32</definedName>
    <definedName name="razdel_14" localSheetId="3">'г. Тольятти'!$P$20:$R$32</definedName>
    <definedName name="razdel_14" localSheetId="2">'м.р. Ставропольский'!$P$20:$R$32</definedName>
    <definedName name="razdel_14">'Раздел 3.1'!$P$20:$R$32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2" i="23" l="1"/>
  <c r="R21" i="23" s="1"/>
  <c r="Q22" i="23"/>
  <c r="Q21" i="23" s="1"/>
  <c r="P22" i="23"/>
  <c r="P21" i="23" s="1"/>
  <c r="R22" i="71" l="1"/>
  <c r="R21" i="71" s="1"/>
  <c r="Q22" i="71"/>
  <c r="Q21" i="71" s="1"/>
  <c r="P22" i="71"/>
  <c r="P21" i="71" s="1"/>
  <c r="R22" i="64" l="1"/>
  <c r="R21" i="64" s="1"/>
  <c r="Q22" i="64"/>
  <c r="Q21" i="64" s="1"/>
  <c r="P22" i="64"/>
  <c r="P21" i="64" s="1"/>
  <c r="R22" i="43" l="1"/>
  <c r="R21" i="43" s="1"/>
  <c r="Q22" i="43"/>
  <c r="Q21" i="43" s="1"/>
  <c r="P22" i="43"/>
  <c r="P21" i="43" s="1"/>
  <c r="P30" i="15" l="1"/>
  <c r="P31" i="15"/>
  <c r="P32" i="15"/>
  <c r="P22" i="15"/>
  <c r="Q22" i="15"/>
  <c r="R22" i="15"/>
  <c r="P23" i="15"/>
  <c r="Q23" i="15"/>
  <c r="R23" i="15"/>
  <c r="P24" i="15"/>
  <c r="Q24" i="15"/>
  <c r="R24" i="15"/>
  <c r="P25" i="15"/>
  <c r="Q25" i="15"/>
  <c r="R25" i="15"/>
  <c r="P26" i="15"/>
  <c r="Q26" i="15"/>
  <c r="R26" i="15"/>
  <c r="P27" i="15"/>
  <c r="Q27" i="15"/>
  <c r="R27" i="15"/>
  <c r="P28" i="15"/>
  <c r="Q28" i="15"/>
  <c r="R28" i="15"/>
  <c r="P29" i="15"/>
  <c r="Q29" i="15"/>
  <c r="R29" i="15"/>
  <c r="Q21" i="15"/>
  <c r="R21" i="15"/>
  <c r="P21" i="15"/>
</calcChain>
</file>

<file path=xl/sharedStrings.xml><?xml version="1.0" encoding="utf-8"?>
<sst xmlns="http://schemas.openxmlformats.org/spreadsheetml/2006/main" count="105" uniqueCount="21">
  <si>
    <t>Наименование показателей</t>
  </si>
  <si>
    <t>№
строки</t>
  </si>
  <si>
    <t>в том числе по видам деятельности</t>
  </si>
  <si>
    <t xml:space="preserve">прочие виды 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</si>
  <si>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</si>
  <si>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</si>
  <si>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</si>
  <si>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Код по ОКЕИ: тысяча рублей – 384 (с одним десятичным знаком)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</si>
  <si>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</si>
  <si>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</si>
  <si>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</si>
  <si>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</si>
  <si>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</si>
  <si>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</si>
  <si>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</si>
  <si>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>Образовательная</t>
  </si>
  <si>
    <t>Всего
(сумма
гр. 4, 5)</t>
  </si>
  <si>
    <t>Раздел 3. Финансово-экономическая деятельность  организаций</t>
  </si>
  <si>
    <t>3.1. Распределение объема средств  организаций по источникам их получения и видам деятельности</t>
  </si>
  <si>
    <t xml:space="preserve">            субъекта Российской Федерации</t>
  </si>
  <si>
    <r>
      <t>Справка 6.</t>
    </r>
    <r>
      <rPr>
        <sz val="10"/>
        <color indexed="8"/>
        <rFont val="Times New Roman"/>
        <family val="1"/>
        <charset val="204"/>
      </rPr>
      <t xml:space="preserve">
Количество организаций, переведенных на нормативное подушевое финансирование, ед.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</si>
</sst>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\(00\)"/>
    <numFmt numFmtId="165" formatCode="00"/>
    <numFmt numFmtId="166" formatCode="#,##0.0"/>
    <numFmt numFmtId="167" formatCode="0.0"/>
    <numFmt numFmtId="168" formatCode="#\ ##0.0"/>
    <numFmt numFmtId="169" formatCode="#\ ##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167" fontId="21" fillId="0" borderId="0" xfId="0" applyNumberFormat="1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0" fontId="21" fillId="0" borderId="0" xfId="0" applyFont="1" applyAlignment="1">
      <alignment horizontal="center" vertic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/>
      <protection locked="0"/>
    </xf>
    <xf numFmtId="166" fontId="22" fillId="18" borderId="15" xfId="0" applyNumberFormat="1" applyFont="1" applyFill="1" applyBorder="1" applyAlignment="1" applyProtection="1">
      <alignment horizontal="center" vertical="center"/>
      <protection locked="0"/>
    </xf>
    <xf numFmtId="3" fontId="19" fillId="18" borderId="15" xfId="0" applyNumberFormat="1" applyFont="1" applyFill="1" applyBorder="1" applyAlignment="1" applyProtection="1">
      <alignment horizontal="center" vertical="center" wrapText="1"/>
      <protection locked="0"/>
    </xf>
    <xf numFmtId="166" fontId="26" fillId="18" borderId="1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168" fontId="22" fillId="18" borderId="10" xfId="0" applyNumberFormat="1" applyFont="1" applyFill="1" applyBorder="1" applyAlignment="1" applyProtection="1">
      <alignment horizontal="center" vertical="center"/>
      <protection locked="0"/>
    </xf>
    <xf numFmtId="168" fontId="22" fillId="18" borderId="15" xfId="0" applyNumberFormat="1" applyFont="1" applyFill="1" applyBorder="1" applyAlignment="1" applyProtection="1">
      <alignment horizontal="right"/>
      <protection locked="0"/>
    </xf>
    <xf numFmtId="169" fontId="19" fillId="18" borderId="15" xfId="0" applyNumberFormat="1" applyFont="1" applyFill="1" applyBorder="1" applyAlignment="1" applyProtection="1">
      <alignment horizontal="right" wrapText="1"/>
      <protection locked="0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7" fillId="19" borderId="10" xfId="0" applyFont="1" applyFill="1" applyBorder="1" applyAlignment="1">
      <alignment horizontal="center" wrapText="1"/>
    </xf>
    <xf numFmtId="167" fontId="27" fillId="19" borderId="10" xfId="0" applyNumberFormat="1" applyFont="1" applyFill="1" applyBorder="1" applyAlignment="1">
      <alignment horizontal="center" wrapText="1"/>
    </xf>
    <xf numFmtId="0" fontId="27" fillId="20" borderId="10" xfId="0" applyFont="1" applyFill="1" applyBorder="1" applyAlignment="1">
      <alignment horizontal="center" wrapText="1"/>
    </xf>
    <xf numFmtId="0" fontId="22" fillId="0" borderId="10" xfId="0" applyFont="1" applyBorder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3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C00000"/>
    <pageSetUpPr fitToPage="1"/>
  </sheetPr>
  <dimension ref="A1:R32"/>
  <sheetViews>
    <sheetView showGridLines="0" topLeftCell="A15" workbookViewId="0">
      <selection activeCell="Z21" sqref="Z21"/>
    </sheetView>
  </sheetViews>
  <sheetFormatPr defaultColWidth="9.140625" defaultRowHeight="12.75" x14ac:dyDescent="0.2"/>
  <cols>
    <col min="1" max="1" width="56.28515625" style="1" bestFit="1" customWidth="1"/>
    <col min="2" max="14" width="2.42578125" style="1" hidden="1" customWidth="1"/>
    <col min="15" max="15" width="6.42578125" style="1" bestFit="1" customWidth="1"/>
    <col min="16" max="18" width="14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2" t="s">
        <v>17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pans="1:18" ht="20.100000000000001" customHeight="1" x14ac:dyDescent="0.2">
      <c r="A16" s="32" t="s">
        <v>18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</row>
    <row r="17" spans="1:18" x14ac:dyDescent="0.2">
      <c r="A17" s="33" t="s">
        <v>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18" ht="20.100000000000001" customHeight="1" x14ac:dyDescent="0.2">
      <c r="A18" s="34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4" t="s">
        <v>1</v>
      </c>
      <c r="P18" s="34" t="s">
        <v>16</v>
      </c>
      <c r="Q18" s="30" t="s">
        <v>2</v>
      </c>
      <c r="R18" s="31"/>
    </row>
    <row r="19" spans="1:18" ht="20.100000000000001" customHeight="1" x14ac:dyDescent="0.2">
      <c r="A19" s="3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4"/>
      <c r="P19" s="34"/>
      <c r="Q19" s="12" t="s">
        <v>15</v>
      </c>
      <c r="R19" s="16" t="s">
        <v>3</v>
      </c>
    </row>
    <row r="20" spans="1:18" x14ac:dyDescent="0.2">
      <c r="A20" s="16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</row>
    <row r="21" spans="1:18" ht="25.5" x14ac:dyDescent="0.25">
      <c r="A21" s="13" t="s">
        <v>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25">
        <f>'г. Сызрань'!P21+'м.р. Ставропольский'!P21+'г. Тольятти'!P21+'г. Самара'!P21</f>
        <v>1452301.8</v>
      </c>
      <c r="Q21" s="25">
        <f>'г. Сызрань'!Q21+'м.р. Ставропольский'!Q21+'г. Тольятти'!Q21+'г. Самара'!Q21</f>
        <v>1347680.8</v>
      </c>
      <c r="R21" s="25">
        <f>'г. Сызрань'!R21+'м.р. Ставропольский'!R21+'г. Тольятти'!R21+'г. Самара'!R21</f>
        <v>104621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'г. Сызрань'!P22+'м.р. Ставропольский'!P22+'г. Тольятти'!P22+'г. Самара'!P22</f>
        <v>229612.3</v>
      </c>
      <c r="Q22" s="25">
        <f>'г. Сызрань'!Q22+'м.р. Ставропольский'!Q22+'г. Тольятти'!Q22+'г. Самара'!Q22</f>
        <v>195374.40000000002</v>
      </c>
      <c r="R22" s="25">
        <f>'г. Сызрань'!R22+'м.р. Ставропольский'!R22+'г. Тольятти'!R22+'г. Самара'!R22</f>
        <v>34237.9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2">
        <f>'г. Сызрань'!P23+'м.р. Ставропольский'!P23+'г. Тольятти'!P23+'г. Самара'!P23</f>
        <v>13346</v>
      </c>
      <c r="Q23" s="22">
        <f>'г. Сызрань'!Q23+'м.р. Ставропольский'!Q23+'г. Тольятти'!Q23+'г. Самара'!Q23</f>
        <v>0</v>
      </c>
      <c r="R23" s="22">
        <f>'г. Сызрань'!R23+'м.р. Ставропольский'!R23+'г. Тольятти'!R23+'г. Самара'!R23</f>
        <v>13346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2">
        <f>'г. Сызрань'!P24+'м.р. Ставропольский'!P24+'г. Тольятти'!P24+'г. Самара'!P24</f>
        <v>212798.3</v>
      </c>
      <c r="Q24" s="22">
        <f>'г. Сызрань'!Q24+'м.р. Ставропольский'!Q24+'г. Тольятти'!Q24+'г. Самара'!Q24</f>
        <v>191906.40000000002</v>
      </c>
      <c r="R24" s="22">
        <f>'г. Сызрань'!R24+'м.р. Ставропольский'!R24+'г. Тольятти'!R24+'г. Самара'!R24</f>
        <v>20891.900000000001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2">
        <f>'г. Сызрань'!P25+'м.р. Ставропольский'!P25+'г. Тольятти'!P25+'г. Самара'!P25</f>
        <v>3468</v>
      </c>
      <c r="Q25" s="22">
        <f>'г. Сызрань'!Q25+'м.р. Ставропольский'!Q25+'г. Тольятти'!Q25+'г. Самара'!Q25</f>
        <v>3468</v>
      </c>
      <c r="R25" s="22">
        <f>'г. Сызрань'!R25+'м.р. Ставропольский'!R25+'г. Тольятти'!R25+'г. Самара'!R25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2">
        <f>'г. Сызрань'!P26+'м.р. Ставропольский'!P26+'г. Тольятти'!P26+'г. Самара'!P26</f>
        <v>77309.2</v>
      </c>
      <c r="Q26" s="22">
        <f>'г. Сызрань'!Q26+'м.р. Ставропольский'!Q26+'г. Тольятти'!Q26+'г. Самара'!Q26</f>
        <v>29497.300000000003</v>
      </c>
      <c r="R26" s="22">
        <f>'г. Сызрань'!R26+'м.р. Ставропольский'!R26+'г. Тольятти'!R26+'г. Самара'!R26</f>
        <v>47811.9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f>'г. Сызрань'!P27+'м.р. Ставропольский'!P27+'г. Тольятти'!P27+'г. Самара'!P27</f>
        <v>1119449.6000000001</v>
      </c>
      <c r="Q27" s="22">
        <f>'г. Сызрань'!Q27+'м.р. Ставропольский'!Q27+'г. Тольятти'!Q27+'г. Самара'!Q27</f>
        <v>1096878.4000000001</v>
      </c>
      <c r="R27" s="22">
        <f>'г. Сызрань'!R27+'м.р. Ставропольский'!R27+'г. Тольятти'!R27+'г. Самара'!R27</f>
        <v>22571.200000000001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2">
        <f>'г. Сызрань'!P28+'м.р. Ставропольский'!P28+'г. Тольятти'!P28+'г. Самара'!P28</f>
        <v>25930.7</v>
      </c>
      <c r="Q28" s="22">
        <f>'г. Сызрань'!Q28+'м.р. Ставропольский'!Q28+'г. Тольятти'!Q28+'г. Самара'!Q28</f>
        <v>25930.7</v>
      </c>
      <c r="R28" s="22">
        <f>'г. Сызрань'!R28+'м.р. Ставропольский'!R28+'г. Тольятти'!R28+'г. Самара'!R28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2">
        <f>'г. Сызрань'!P29+'м.р. Ставропольский'!P29+'г. Тольятти'!P29+'г. Самара'!P29</f>
        <v>0</v>
      </c>
      <c r="Q29" s="22">
        <f>'г. Сызрань'!Q29+'м.р. Ставропольский'!Q29+'г. Тольятти'!Q29+'г. Самара'!Q29</f>
        <v>0</v>
      </c>
      <c r="R29" s="22">
        <f>'г. Сызрань'!R29+'м.р. Ставропольский'!R29+'г. Тольятти'!R29+'г. Самара'!R29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2">
        <f>'г. Сызрань'!P30+'м.р. Ставропольский'!P30+'г. Тольятти'!P30+'г. Самара'!P30</f>
        <v>165461.4</v>
      </c>
      <c r="Q30" s="26"/>
      <c r="R30" s="26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2">
        <f>'г. Сызрань'!P31+'м.р. Ставропольский'!P31+'г. Тольятти'!P31+'г. Самара'!P31</f>
        <v>163534.19999999998</v>
      </c>
      <c r="Q31" s="26"/>
      <c r="R31" s="26"/>
    </row>
    <row r="32" spans="1:18" ht="50.1" customHeight="1" x14ac:dyDescent="0.25">
      <c r="A32" s="6" t="s">
        <v>20</v>
      </c>
      <c r="O32" s="7">
        <v>12</v>
      </c>
      <c r="P32" s="22">
        <f>'г. Сызрань'!P32+'м.р. Ставропольский'!P32+'г. Тольятти'!P32+'г. Самара'!P32</f>
        <v>15</v>
      </c>
      <c r="Q32" s="26"/>
      <c r="R32" s="26"/>
    </row>
  </sheetData>
  <sheetProtection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29 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5" workbookViewId="0">
      <selection activeCell="W39" sqref="W39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9" width="9.140625" style="10"/>
    <col min="20" max="20" width="10" style="10" bestFit="1" customWidth="1"/>
    <col min="21" max="23" width="9.140625" style="10"/>
    <col min="24" max="24" width="10" style="10" bestFit="1" customWidth="1"/>
    <col min="25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2" t="s">
        <v>17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pans="1:18" ht="20.100000000000001" customHeight="1" x14ac:dyDescent="0.2">
      <c r="A16" s="32" t="s">
        <v>18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</row>
    <row r="17" spans="1:26" x14ac:dyDescent="0.2">
      <c r="A17" s="33" t="s">
        <v>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26" ht="20.100000000000001" customHeight="1" x14ac:dyDescent="0.2">
      <c r="A18" s="3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4" t="s">
        <v>1</v>
      </c>
      <c r="P18" s="34" t="s">
        <v>16</v>
      </c>
      <c r="Q18" s="30" t="s">
        <v>2</v>
      </c>
      <c r="R18" s="31"/>
    </row>
    <row r="19" spans="1:26" ht="20.100000000000001" customHeight="1" x14ac:dyDescent="0.2">
      <c r="A19" s="3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4"/>
      <c r="P19" s="34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0">
        <f>P22+P26+P27+P28+P29</f>
        <v>39482.9</v>
      </c>
      <c r="Q21" s="20">
        <f>Q22+Q26+Q27+Q28+Q29</f>
        <v>39482.9</v>
      </c>
      <c r="R21" s="20">
        <f>R22+R26+R27+R28+R29</f>
        <v>0</v>
      </c>
      <c r="T21" s="17"/>
      <c r="U21" s="17"/>
      <c r="V21" s="17"/>
      <c r="X21" s="17"/>
      <c r="Y21" s="17"/>
      <c r="Z21" s="17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0">
        <f>P23+P24+P25</f>
        <v>5755.7</v>
      </c>
      <c r="Q22" s="20">
        <f>Q23+Q24+Q25</f>
        <v>5755.7</v>
      </c>
      <c r="R22" s="20">
        <f>R23+R24+R25</f>
        <v>0</v>
      </c>
      <c r="T22" s="17"/>
      <c r="U22" s="17"/>
      <c r="V22" s="17"/>
      <c r="X22" s="17"/>
      <c r="Y22" s="17"/>
      <c r="Z22" s="17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1">
        <v>0</v>
      </c>
      <c r="Q23" s="21">
        <v>0</v>
      </c>
      <c r="R23" s="21">
        <v>0</v>
      </c>
      <c r="T23" s="17"/>
      <c r="U23" s="17"/>
      <c r="V23" s="17"/>
      <c r="X23" s="17"/>
      <c r="Y23" s="17"/>
      <c r="Z23" s="17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1">
        <v>5755.7</v>
      </c>
      <c r="Q24" s="21">
        <v>5755.7</v>
      </c>
      <c r="R24" s="21">
        <v>0</v>
      </c>
      <c r="T24" s="17"/>
      <c r="U24" s="17"/>
      <c r="V24" s="17"/>
      <c r="X24" s="17"/>
      <c r="Y24" s="17"/>
      <c r="Z24" s="17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1">
        <v>0</v>
      </c>
      <c r="Q25" s="21">
        <v>0</v>
      </c>
      <c r="R25" s="21">
        <v>0</v>
      </c>
      <c r="T25" s="17"/>
      <c r="U25" s="17"/>
      <c r="V25" s="17"/>
      <c r="X25" s="17"/>
      <c r="Y25" s="17"/>
      <c r="Z25" s="17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1">
        <v>2361</v>
      </c>
      <c r="Q26" s="21">
        <v>2361</v>
      </c>
      <c r="R26" s="21">
        <v>0</v>
      </c>
      <c r="T26" s="17"/>
      <c r="U26" s="17"/>
      <c r="V26" s="17"/>
      <c r="X26" s="17"/>
      <c r="Y26" s="17"/>
      <c r="Z26" s="17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1">
        <v>31366.2</v>
      </c>
      <c r="Q27" s="21">
        <v>31366.2</v>
      </c>
      <c r="R27" s="21">
        <v>0</v>
      </c>
      <c r="T27" s="17"/>
      <c r="U27" s="17"/>
      <c r="V27" s="17"/>
      <c r="X27" s="17"/>
      <c r="Y27" s="17"/>
      <c r="Z27" s="17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1">
        <v>0</v>
      </c>
      <c r="Q28" s="21">
        <v>0</v>
      </c>
      <c r="R28" s="21">
        <v>0</v>
      </c>
      <c r="T28" s="17"/>
      <c r="U28" s="17"/>
      <c r="V28" s="17"/>
      <c r="X28" s="17"/>
      <c r="Y28" s="17"/>
      <c r="Z28" s="17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1">
        <v>0</v>
      </c>
      <c r="Q29" s="21">
        <v>0</v>
      </c>
      <c r="R29" s="21">
        <v>0</v>
      </c>
      <c r="T29" s="17"/>
      <c r="U29" s="17"/>
      <c r="V29" s="17"/>
      <c r="X29" s="17"/>
      <c r="Y29" s="17"/>
      <c r="Z29" s="17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2547.1</v>
      </c>
      <c r="Q30" s="19"/>
      <c r="R30" s="19"/>
      <c r="T30" s="17"/>
      <c r="U30" s="17"/>
      <c r="V30" s="17"/>
      <c r="X30" s="17"/>
      <c r="Y30" s="17"/>
      <c r="Z30" s="17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2309.3000000000002</v>
      </c>
      <c r="Q31" s="19"/>
      <c r="R31" s="19"/>
      <c r="T31" s="17"/>
      <c r="U31" s="17"/>
      <c r="V31" s="17"/>
      <c r="X31" s="17"/>
      <c r="Y31" s="17"/>
      <c r="Z31" s="17"/>
    </row>
    <row r="32" spans="1:26" ht="50.1" customHeight="1" x14ac:dyDescent="0.2">
      <c r="A32" s="6" t="s">
        <v>20</v>
      </c>
      <c r="O32" s="7">
        <v>12</v>
      </c>
      <c r="P32" s="24">
        <v>1</v>
      </c>
      <c r="Q32" s="19"/>
      <c r="R32" s="19"/>
      <c r="T32" s="17"/>
      <c r="U32" s="17"/>
      <c r="V32" s="17"/>
      <c r="X32" s="17"/>
      <c r="Y32" s="17"/>
      <c r="Z32" s="1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2" t="s">
        <v>17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pans="1:18" ht="20.100000000000001" customHeight="1" x14ac:dyDescent="0.2">
      <c r="A16" s="32" t="s">
        <v>18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</row>
    <row r="17" spans="1:26" x14ac:dyDescent="0.2">
      <c r="A17" s="33" t="s">
        <v>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26" ht="20.100000000000001" customHeight="1" x14ac:dyDescent="0.2">
      <c r="A18" s="3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4" t="s">
        <v>1</v>
      </c>
      <c r="P18" s="34" t="s">
        <v>16</v>
      </c>
      <c r="Q18" s="30" t="s">
        <v>2</v>
      </c>
      <c r="R18" s="31"/>
    </row>
    <row r="19" spans="1:26" ht="20.100000000000001" customHeight="1" x14ac:dyDescent="0.2">
      <c r="A19" s="3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4"/>
      <c r="P19" s="34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0">
        <f>P22+P26+P27+P28+P29</f>
        <v>37442.1</v>
      </c>
      <c r="Q21" s="20">
        <f t="shared" ref="Q21:R21" si="0">Q22+Q26+Q27+Q28+Q29</f>
        <v>37442.1</v>
      </c>
      <c r="R21" s="20">
        <f t="shared" si="0"/>
        <v>0</v>
      </c>
      <c r="T21" s="18"/>
      <c r="U21" s="18"/>
      <c r="V21" s="18"/>
      <c r="X21" s="18"/>
      <c r="Y21" s="18"/>
      <c r="Z21" s="18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0">
        <f>P23+P24+P25</f>
        <v>21866.6</v>
      </c>
      <c r="Q22" s="20">
        <f t="shared" ref="Q22:R22" si="1">Q23+Q24+Q25</f>
        <v>21866.6</v>
      </c>
      <c r="R22" s="20">
        <f t="shared" si="1"/>
        <v>0</v>
      </c>
      <c r="T22" s="18"/>
      <c r="U22" s="18"/>
      <c r="V22" s="18"/>
      <c r="X22" s="18"/>
      <c r="Y22" s="18"/>
      <c r="Z22" s="18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/>
      <c r="Q23" s="27"/>
      <c r="R23" s="27"/>
      <c r="T23" s="18"/>
      <c r="U23" s="18"/>
      <c r="V23" s="18"/>
      <c r="X23" s="18"/>
      <c r="Y23" s="18"/>
      <c r="Z23" s="18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v>21866.6</v>
      </c>
      <c r="Q24" s="27">
        <v>21866.6</v>
      </c>
      <c r="R24" s="27"/>
      <c r="T24" s="18"/>
      <c r="U24" s="18"/>
      <c r="V24" s="18"/>
      <c r="X24" s="18"/>
      <c r="Y24" s="18"/>
      <c r="Z24" s="18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/>
      <c r="Q25" s="27"/>
      <c r="R25" s="27"/>
      <c r="T25" s="18"/>
      <c r="U25" s="18"/>
      <c r="V25" s="18"/>
      <c r="X25" s="18"/>
      <c r="Y25" s="18"/>
      <c r="Z25" s="18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/>
      <c r="Q26" s="27"/>
      <c r="R26" s="27"/>
      <c r="T26" s="18"/>
      <c r="U26" s="18"/>
      <c r="V26" s="18"/>
      <c r="X26" s="18"/>
      <c r="Y26" s="18"/>
      <c r="Z26" s="18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v>15575.5</v>
      </c>
      <c r="Q27" s="27">
        <v>15575.5</v>
      </c>
      <c r="R27" s="27"/>
      <c r="T27" s="18"/>
      <c r="U27" s="18"/>
      <c r="V27" s="18"/>
      <c r="X27" s="18"/>
      <c r="Y27" s="18"/>
      <c r="Z27" s="18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/>
      <c r="Q28" s="27"/>
      <c r="R28" s="27"/>
      <c r="T28" s="18"/>
      <c r="U28" s="18"/>
      <c r="V28" s="18"/>
      <c r="X28" s="18"/>
      <c r="Y28" s="18"/>
      <c r="Z28" s="18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/>
      <c r="Q29" s="27"/>
      <c r="R29" s="27"/>
      <c r="T29" s="18"/>
      <c r="U29" s="18"/>
      <c r="V29" s="18"/>
      <c r="X29" s="18"/>
      <c r="Y29" s="18"/>
      <c r="Z29" s="18"/>
    </row>
    <row r="30" spans="1:26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8">
        <v>8732.9</v>
      </c>
      <c r="Q30" s="19"/>
      <c r="R30" s="19"/>
      <c r="T30" s="18"/>
      <c r="U30" s="18"/>
      <c r="V30" s="18"/>
      <c r="X30" s="18"/>
      <c r="Y30" s="18"/>
      <c r="Z30" s="18"/>
    </row>
    <row r="31" spans="1:26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8">
        <v>12850.8</v>
      </c>
      <c r="Q31" s="19"/>
      <c r="R31" s="19"/>
      <c r="T31" s="18"/>
      <c r="U31" s="18"/>
      <c r="V31" s="18"/>
      <c r="X31" s="18"/>
      <c r="Y31" s="18"/>
      <c r="Z31" s="18"/>
    </row>
    <row r="32" spans="1:26" ht="50.1" customHeight="1" x14ac:dyDescent="0.25">
      <c r="A32" s="6" t="s">
        <v>20</v>
      </c>
      <c r="O32" s="7">
        <v>12</v>
      </c>
      <c r="P32" s="29">
        <v>1</v>
      </c>
      <c r="Q32" s="19"/>
      <c r="R32" s="19"/>
      <c r="T32" s="18"/>
      <c r="U32" s="18"/>
      <c r="V32" s="18"/>
      <c r="X32" s="18"/>
      <c r="Y32" s="18"/>
      <c r="Z32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7" workbookViewId="0">
      <selection activeCell="P23" sqref="P23:R32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2" t="s">
        <v>17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pans="1:18" ht="20.100000000000001" customHeight="1" x14ac:dyDescent="0.2">
      <c r="A16" s="32" t="s">
        <v>18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</row>
    <row r="17" spans="1:26" x14ac:dyDescent="0.2">
      <c r="A17" s="33" t="s">
        <v>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26" ht="20.100000000000001" customHeight="1" x14ac:dyDescent="0.2">
      <c r="A18" s="34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34" t="s">
        <v>1</v>
      </c>
      <c r="P18" s="34" t="s">
        <v>16</v>
      </c>
      <c r="Q18" s="30" t="s">
        <v>2</v>
      </c>
      <c r="R18" s="31"/>
    </row>
    <row r="19" spans="1:26" ht="20.100000000000001" customHeight="1" x14ac:dyDescent="0.2">
      <c r="A19" s="3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34"/>
      <c r="P19" s="34"/>
      <c r="Q19" s="12" t="s">
        <v>15</v>
      </c>
      <c r="R19" s="16" t="s">
        <v>3</v>
      </c>
    </row>
    <row r="20" spans="1:26" x14ac:dyDescent="0.2">
      <c r="A20" s="16">
        <v>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>
        <v>2</v>
      </c>
      <c r="P20" s="14">
        <v>3</v>
      </c>
      <c r="Q20" s="14">
        <v>4</v>
      </c>
      <c r="R20" s="14">
        <v>5</v>
      </c>
    </row>
    <row r="21" spans="1:26" ht="25.5" x14ac:dyDescent="0.2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0">
        <f>P22+P26+P27+P28+P29</f>
        <v>659460</v>
      </c>
      <c r="Q21" s="20">
        <f t="shared" ref="Q21:R21" si="0">Q22+Q26+Q27+Q28+Q29</f>
        <v>554839</v>
      </c>
      <c r="R21" s="20">
        <f t="shared" si="0"/>
        <v>104621</v>
      </c>
      <c r="T21" s="18"/>
      <c r="U21" s="18"/>
      <c r="V21" s="18"/>
      <c r="X21" s="15"/>
      <c r="Y21" s="15"/>
      <c r="Z21" s="15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0">
        <f>P23+P24+P25</f>
        <v>112440.9</v>
      </c>
      <c r="Q22" s="20">
        <f t="shared" ref="Q22:R22" si="1">Q23+Q24+Q25</f>
        <v>78203</v>
      </c>
      <c r="R22" s="20">
        <f t="shared" si="1"/>
        <v>34237.9</v>
      </c>
      <c r="T22" s="18"/>
      <c r="U22" s="18"/>
      <c r="V22" s="18"/>
      <c r="X22" s="15"/>
      <c r="Y22" s="15"/>
      <c r="Z22" s="15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1">
        <v>13346</v>
      </c>
      <c r="Q23" s="21"/>
      <c r="R23" s="21">
        <v>13346</v>
      </c>
      <c r="T23" s="18"/>
      <c r="U23" s="18"/>
      <c r="V23" s="18"/>
      <c r="X23" s="15"/>
      <c r="Y23" s="15"/>
      <c r="Z23" s="15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1">
        <v>99094.9</v>
      </c>
      <c r="Q24" s="21">
        <v>78203</v>
      </c>
      <c r="R24" s="21">
        <v>20891.900000000001</v>
      </c>
      <c r="T24" s="18"/>
      <c r="U24" s="18"/>
      <c r="V24" s="18"/>
      <c r="X24" s="15"/>
      <c r="Y24" s="15"/>
      <c r="Z24" s="15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1"/>
      <c r="Q25" s="21"/>
      <c r="R25" s="21"/>
      <c r="T25" s="18"/>
      <c r="U25" s="18"/>
      <c r="V25" s="18"/>
      <c r="X25" s="15"/>
      <c r="Y25" s="15"/>
      <c r="Z25" s="15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1">
        <v>55585</v>
      </c>
      <c r="Q26" s="21">
        <v>7773.1</v>
      </c>
      <c r="R26" s="21">
        <v>47811.9</v>
      </c>
      <c r="T26" s="18"/>
      <c r="U26" s="18"/>
      <c r="V26" s="18"/>
      <c r="X26" s="15"/>
      <c r="Y26" s="15"/>
      <c r="Z26" s="15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1">
        <v>491434.1</v>
      </c>
      <c r="Q27" s="21">
        <v>468862.9</v>
      </c>
      <c r="R27" s="21">
        <v>22571.200000000001</v>
      </c>
      <c r="T27" s="18"/>
      <c r="U27" s="18"/>
      <c r="V27" s="18"/>
      <c r="X27" s="15"/>
      <c r="Y27" s="15"/>
      <c r="Z27" s="15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1"/>
      <c r="Q28" s="21"/>
      <c r="R28" s="21"/>
      <c r="T28" s="18"/>
      <c r="U28" s="18"/>
      <c r="V28" s="18"/>
      <c r="X28" s="15"/>
      <c r="Y28" s="15"/>
      <c r="Z28" s="15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1"/>
      <c r="Q29" s="21"/>
      <c r="R29" s="21"/>
      <c r="T29" s="18"/>
      <c r="U29" s="18"/>
      <c r="V29" s="18"/>
      <c r="X29" s="15"/>
      <c r="Y29" s="15"/>
      <c r="Z29" s="15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3">
        <v>117186.2</v>
      </c>
      <c r="Q30" s="19"/>
      <c r="R30" s="19"/>
      <c r="T30" s="18"/>
      <c r="U30" s="18"/>
      <c r="V30" s="18"/>
      <c r="X30" s="15"/>
      <c r="Y30" s="15"/>
      <c r="Z30" s="15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3">
        <v>121929.2</v>
      </c>
      <c r="Q31" s="19"/>
      <c r="R31" s="19"/>
      <c r="T31" s="18"/>
      <c r="U31" s="18"/>
      <c r="V31" s="18"/>
      <c r="X31" s="15"/>
      <c r="Y31" s="15"/>
      <c r="Z31" s="15"/>
    </row>
    <row r="32" spans="1:26" ht="50.1" customHeight="1" x14ac:dyDescent="0.2">
      <c r="A32" s="6" t="s">
        <v>20</v>
      </c>
      <c r="O32" s="7">
        <v>12</v>
      </c>
      <c r="P32" s="24">
        <v>7</v>
      </c>
      <c r="Q32" s="19"/>
      <c r="R32" s="19"/>
      <c r="T32" s="18"/>
      <c r="U32" s="18"/>
      <c r="V32" s="18"/>
      <c r="X32" s="15"/>
      <c r="Y32" s="15"/>
      <c r="Z32" s="1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abSelected="1" topLeftCell="A15" workbookViewId="0">
      <selection activeCell="Y30" sqref="Y30"/>
    </sheetView>
  </sheetViews>
  <sheetFormatPr defaultColWidth="9.140625" defaultRowHeight="12.75" x14ac:dyDescent="0.2"/>
  <cols>
    <col min="1" max="1" width="56.28515625" style="10" bestFit="1" customWidth="1"/>
    <col min="2" max="14" width="2.42578125" style="10" hidden="1" customWidth="1"/>
    <col min="15" max="15" width="6.42578125" style="10" bestFit="1" customWidth="1"/>
    <col min="16" max="18" width="14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2" t="s">
        <v>17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</row>
    <row r="16" spans="1:18" ht="20.100000000000001" customHeight="1" x14ac:dyDescent="0.2">
      <c r="A16" s="32" t="s">
        <v>18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</row>
    <row r="17" spans="1:26" x14ac:dyDescent="0.2">
      <c r="A17" s="33" t="s">
        <v>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26" ht="20.100000000000001" customHeight="1" x14ac:dyDescent="0.2">
      <c r="A18" s="34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4" t="s">
        <v>1</v>
      </c>
      <c r="P18" s="34" t="s">
        <v>16</v>
      </c>
      <c r="Q18" s="30" t="s">
        <v>2</v>
      </c>
      <c r="R18" s="31"/>
    </row>
    <row r="19" spans="1:26" ht="20.100000000000001" customHeight="1" x14ac:dyDescent="0.2">
      <c r="A19" s="3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4"/>
      <c r="P19" s="34"/>
      <c r="Q19" s="12" t="s">
        <v>15</v>
      </c>
      <c r="R19" s="16" t="s">
        <v>3</v>
      </c>
    </row>
    <row r="20" spans="1:26" x14ac:dyDescent="0.2">
      <c r="A20" s="16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26" ht="25.5" x14ac:dyDescent="0.25">
      <c r="A21" s="13" t="s">
        <v>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4">
        <v>1</v>
      </c>
      <c r="P21" s="25">
        <f>P22+P26+P27+P28+P29</f>
        <v>715916.80000000005</v>
      </c>
      <c r="Q21" s="25">
        <f t="shared" ref="Q21:R21" si="0">Q22+Q26+Q27+Q28+Q29</f>
        <v>715916.80000000005</v>
      </c>
      <c r="R21" s="25">
        <f t="shared" si="0"/>
        <v>0</v>
      </c>
      <c r="T21" s="18"/>
      <c r="U21" s="18"/>
      <c r="V21" s="18"/>
      <c r="X21" s="18"/>
      <c r="Y21" s="18"/>
      <c r="Z21" s="18"/>
    </row>
    <row r="22" spans="1:26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5">
        <f>P23+P24+P25</f>
        <v>89549.1</v>
      </c>
      <c r="Q22" s="25">
        <f t="shared" ref="Q22:R22" si="1">Q23+Q24+Q25</f>
        <v>89549.1</v>
      </c>
      <c r="R22" s="25">
        <f t="shared" si="1"/>
        <v>0</v>
      </c>
      <c r="T22" s="18"/>
      <c r="U22" s="18"/>
      <c r="V22" s="18"/>
      <c r="X22" s="18"/>
      <c r="Y22" s="18"/>
      <c r="Z22" s="18"/>
    </row>
    <row r="23" spans="1:26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5">
        <v>0</v>
      </c>
      <c r="Q23" s="35">
        <v>0</v>
      </c>
      <c r="R23" s="35">
        <v>0</v>
      </c>
      <c r="T23" s="18"/>
      <c r="U23" s="18"/>
      <c r="V23" s="18"/>
      <c r="X23" s="18"/>
      <c r="Y23" s="18"/>
      <c r="Z23" s="18"/>
    </row>
    <row r="24" spans="1:26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5">
        <v>86081.1</v>
      </c>
      <c r="Q24" s="35">
        <v>86081.1</v>
      </c>
      <c r="R24" s="21">
        <v>0</v>
      </c>
      <c r="T24" s="18"/>
      <c r="U24" s="18"/>
      <c r="V24" s="18"/>
      <c r="X24" s="18"/>
      <c r="Y24" s="18"/>
      <c r="Z24" s="18"/>
    </row>
    <row r="25" spans="1:26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6">
        <v>3468</v>
      </c>
      <c r="Q25" s="36">
        <v>3468</v>
      </c>
      <c r="R25" s="37"/>
      <c r="T25" s="18"/>
      <c r="U25" s="18"/>
      <c r="V25" s="18"/>
      <c r="X25" s="18"/>
      <c r="Y25" s="18"/>
      <c r="Z25" s="18"/>
    </row>
    <row r="26" spans="1:26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5">
        <v>19363.2</v>
      </c>
      <c r="Q26" s="35">
        <v>19363.2</v>
      </c>
      <c r="R26" s="37"/>
      <c r="T26" s="18"/>
      <c r="U26" s="18"/>
      <c r="V26" s="18"/>
      <c r="X26" s="18"/>
      <c r="Y26" s="18"/>
      <c r="Z26" s="18"/>
    </row>
    <row r="27" spans="1:26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5">
        <v>581073.80000000005</v>
      </c>
      <c r="Q27" s="35">
        <v>581073.80000000005</v>
      </c>
      <c r="R27" s="21">
        <v>0</v>
      </c>
      <c r="T27" s="18"/>
      <c r="U27" s="18"/>
      <c r="V27" s="18"/>
      <c r="X27" s="18"/>
      <c r="Y27" s="18"/>
      <c r="Z27" s="18"/>
    </row>
    <row r="28" spans="1:26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5">
        <v>25930.7</v>
      </c>
      <c r="Q28" s="35">
        <v>25930.7</v>
      </c>
      <c r="R28" s="37"/>
      <c r="T28" s="18"/>
      <c r="U28" s="18"/>
      <c r="V28" s="18"/>
      <c r="X28" s="18"/>
      <c r="Y28" s="18"/>
      <c r="Z28" s="18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1">
        <v>0</v>
      </c>
      <c r="Q29" s="21">
        <v>0</v>
      </c>
      <c r="R29" s="21">
        <v>0</v>
      </c>
      <c r="T29" s="18"/>
      <c r="U29" s="18"/>
      <c r="V29" s="18"/>
      <c r="X29" s="18"/>
      <c r="Y29" s="18"/>
      <c r="Z29" s="18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1">
        <v>36995.199999999997</v>
      </c>
      <c r="Q30" s="38"/>
      <c r="R30" s="38"/>
      <c r="T30" s="18"/>
      <c r="U30" s="18"/>
      <c r="V30" s="18"/>
      <c r="X30" s="18"/>
      <c r="Y30" s="18"/>
      <c r="Z30" s="18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1">
        <v>26444.9</v>
      </c>
      <c r="Q31" s="38"/>
      <c r="R31" s="38"/>
      <c r="T31" s="18"/>
      <c r="U31" s="18"/>
      <c r="V31" s="18"/>
      <c r="X31" s="18"/>
      <c r="Y31" s="18"/>
      <c r="Z31" s="18"/>
    </row>
    <row r="32" spans="1:26" ht="50.1" customHeight="1" x14ac:dyDescent="0.2">
      <c r="A32" s="6" t="s">
        <v>20</v>
      </c>
      <c r="O32" s="7">
        <v>12</v>
      </c>
      <c r="P32" s="39">
        <v>6</v>
      </c>
      <c r="Q32" s="38"/>
      <c r="R32" s="38"/>
      <c r="T32" s="18"/>
      <c r="U32" s="18"/>
      <c r="V32" s="18"/>
      <c r="X32" s="18"/>
      <c r="Y32" s="18"/>
      <c r="Z32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30:P31 P29:R29 R24 R27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3.1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Самара'!data_r_14</vt:lpstr>
      <vt:lpstr>'г. Сызрань'!data_r_14</vt:lpstr>
      <vt:lpstr>'г. Тольятти'!data_r_14</vt:lpstr>
      <vt:lpstr>'м.р. Ставропольский'!data_r_14</vt:lpstr>
      <vt:lpstr>data_r_14</vt:lpstr>
      <vt:lpstr>'г. Самара'!razdel_14</vt:lpstr>
      <vt:lpstr>'г. Сызрань'!razdel_14</vt:lpstr>
      <vt:lpstr>'г. Тольятти'!razdel_14</vt:lpstr>
      <vt:lpstr>'м.р. Ставропольский'!razdel_14</vt:lpstr>
      <vt:lpstr>razdel_14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2025-03-31T10:36:39Z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